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综合成绩汇总表" sheetId="1" r:id="rId1"/>
  </sheets>
  <definedNames>
    <definedName name="_xlnm._FilterDatabase" localSheetId="0" hidden="1">综合成绩汇总表!$A$2:$K$10</definedName>
    <definedName name="_xlnm.Print_Titles" localSheetId="0">综合成绩汇总表!$1:$2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<sst xmlns="http://schemas.openxmlformats.org/spreadsheetml/2006/main" count="28" uniqueCount="23">
  <si>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附件2：海南省华侨商业学校2024年公开招聘事业编制人员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</si>
  <si>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</si>
  <si>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</si>
  <si>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</si>
  <si>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</si>
  <si>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</si>
  <si>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</si>
  <si>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</si>
  <si>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</si>
  <si>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</si>
  <si>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</si>
  <si>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</si>
  <si>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0104-语文教师</t>
  </si>
  <si>
    <t>梁雪娇</t>
  </si>
  <si>
    <t>钱晚晴</t>
  </si>
  <si>
    <t>刘舒蕾</t>
  </si>
  <si>
    <t>0103-会计事务专业教师</t>
  </si>
  <si>
    <t>陈慧</t>
  </si>
  <si>
    <t>陈圆圆</t>
  </si>
  <si>
    <t>0101-茶艺与茶营销专业教师</t>
  </si>
  <si>
    <t>崔贝希</t>
  </si>
  <si>
    <t>王浩然</t>
  </si>
  <si>
    <t>岳细云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</si>
</sst>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  <numFmt numFmtId="178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3" sqref="G3"/>
    </sheetView>
  </sheetViews>
  <sheetFormatPr defaultColWidth="8.625" defaultRowHeight="36" customHeight="1"/>
  <cols>
    <col min="1" max="1" width="7.125" style="2" customWidth="1"/>
    <col min="2" max="2" width="32.5" style="2" customWidth="1"/>
    <col min="3" max="3" width="16.875" style="2" customWidth="1"/>
    <col min="4" max="4" width="10.75" style="2" customWidth="1"/>
    <col min="5" max="9" width="12.875" style="3" customWidth="1"/>
    <col min="10" max="10" width="8.375" style="4" customWidth="1"/>
    <col min="11" max="11" width="10.875" style="2" customWidth="1"/>
    <col min="12" max="16384" width="8.625" style="2" customWidth="1"/>
  </cols>
  <sheetData>
    <row r="1" ht="57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4"/>
      <c r="K1" s="6"/>
    </row>
    <row r="2" s="1" customFormat="1" ht="4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1" t="str">
        <f>"202409080109"</f>
        <v>202409080109</v>
      </c>
      <c r="D3" s="11" t="s">
        <v>13</v>
      </c>
      <c r="E3" s="12">
        <v>73.8</v>
      </c>
      <c r="F3" s="13">
        <f t="shared" ref="F3:F10" si="0">E3*0.6</f>
        <v>44.28</v>
      </c>
      <c r="G3" s="13">
        <v>80.67</v>
      </c>
      <c r="H3" s="13">
        <f>G3*0.4</f>
        <v>32.27</v>
      </c>
      <c r="I3" s="13">
        <f>F3+H3</f>
        <v>76.55</v>
      </c>
      <c r="J3" s="16">
        <v>1</v>
      </c>
      <c r="K3" s="10"/>
    </row>
    <row r="4" customHeight="1" spans="1:11">
      <c r="A4" s="10">
        <v>2</v>
      </c>
      <c r="B4" s="11" t="s">
        <v>12</v>
      </c>
      <c r="C4" s="11" t="str">
        <f>"202409080112"</f>
        <v>202409080112</v>
      </c>
      <c r="D4" s="11" t="s">
        <v>14</v>
      </c>
      <c r="E4" s="12">
        <v>67.8</v>
      </c>
      <c r="F4" s="13">
        <f t="shared" si="0"/>
        <v>40.68</v>
      </c>
      <c r="G4" s="13">
        <v>70.67</v>
      </c>
      <c r="H4" s="13">
        <f t="shared" ref="H4:H10" si="1">G4*0.4</f>
        <v>28.27</v>
      </c>
      <c r="I4" s="13">
        <f t="shared" ref="I4:I10" si="2">F4+H4</f>
        <v>68.95</v>
      </c>
      <c r="J4" s="16">
        <v>2</v>
      </c>
      <c r="K4" s="10"/>
    </row>
    <row r="5" customHeight="1" spans="1:11">
      <c r="A5" s="10">
        <v>3</v>
      </c>
      <c r="B5" s="11" t="s">
        <v>12</v>
      </c>
      <c r="C5" s="11" t="str">
        <f>"202409080114"</f>
        <v>202409080114</v>
      </c>
      <c r="D5" s="11" t="s">
        <v>15</v>
      </c>
      <c r="E5" s="12">
        <v>67.4</v>
      </c>
      <c r="F5" s="13">
        <f t="shared" si="0"/>
        <v>40.44</v>
      </c>
      <c r="G5" s="13">
        <v>67</v>
      </c>
      <c r="H5" s="13">
        <f t="shared" si="1"/>
        <v>26.8</v>
      </c>
      <c r="I5" s="13">
        <f t="shared" si="2"/>
        <v>67.24</v>
      </c>
      <c r="J5" s="16">
        <v>3</v>
      </c>
      <c r="K5" s="10"/>
    </row>
    <row r="6" customHeight="1" spans="1:11">
      <c r="A6" s="10">
        <v>4</v>
      </c>
      <c r="B6" s="11" t="s">
        <v>16</v>
      </c>
      <c r="C6" s="11" t="str">
        <f>"202409080116"</f>
        <v>202409080116</v>
      </c>
      <c r="D6" s="11" t="s">
        <v>17</v>
      </c>
      <c r="E6" s="12">
        <v>75.8</v>
      </c>
      <c r="F6" s="13">
        <f t="shared" si="0"/>
        <v>45.48</v>
      </c>
      <c r="G6" s="13">
        <v>77.67</v>
      </c>
      <c r="H6" s="13">
        <f t="shared" si="1"/>
        <v>31.07</v>
      </c>
      <c r="I6" s="13">
        <f t="shared" si="2"/>
        <v>76.55</v>
      </c>
      <c r="J6" s="16">
        <v>1</v>
      </c>
      <c r="K6" s="10"/>
    </row>
    <row r="7" customHeight="1" spans="1:11">
      <c r="A7" s="10">
        <v>5</v>
      </c>
      <c r="B7" s="11" t="s">
        <v>16</v>
      </c>
      <c r="C7" s="11" t="str">
        <f>"202409080117"</f>
        <v>202409080117</v>
      </c>
      <c r="D7" s="11" t="s">
        <v>18</v>
      </c>
      <c r="E7" s="12">
        <v>75.2</v>
      </c>
      <c r="F7" s="13">
        <f t="shared" si="0"/>
        <v>45.12</v>
      </c>
      <c r="G7" s="13">
        <v>67.33</v>
      </c>
      <c r="H7" s="13">
        <f t="shared" si="1"/>
        <v>26.93</v>
      </c>
      <c r="I7" s="13">
        <f t="shared" si="2"/>
        <v>72.05</v>
      </c>
      <c r="J7" s="16">
        <v>2</v>
      </c>
      <c r="K7" s="10"/>
    </row>
    <row r="8" customHeight="1" spans="1:11">
      <c r="A8" s="10">
        <v>6</v>
      </c>
      <c r="B8" s="11" t="s">
        <v>19</v>
      </c>
      <c r="C8" s="11" t="str">
        <f>"202409080101"</f>
        <v>202409080101</v>
      </c>
      <c r="D8" s="11" t="s">
        <v>20</v>
      </c>
      <c r="E8" s="12">
        <v>78.6</v>
      </c>
      <c r="F8" s="13">
        <f t="shared" si="0"/>
        <v>47.16</v>
      </c>
      <c r="G8" s="13">
        <v>82.67</v>
      </c>
      <c r="H8" s="13">
        <f t="shared" si="1"/>
        <v>33.07</v>
      </c>
      <c r="I8" s="13">
        <f t="shared" si="2"/>
        <v>80.23</v>
      </c>
      <c r="J8" s="16">
        <v>1</v>
      </c>
      <c r="K8" s="10"/>
    </row>
    <row r="9" customHeight="1" spans="1:11">
      <c r="A9" s="10">
        <v>7</v>
      </c>
      <c r="B9" s="11" t="s">
        <v>19</v>
      </c>
      <c r="C9" s="11" t="str">
        <f>"202409080104"</f>
        <v>202409080104</v>
      </c>
      <c r="D9" s="11" t="s">
        <v>21</v>
      </c>
      <c r="E9" s="12">
        <v>74.5</v>
      </c>
      <c r="F9" s="13">
        <f t="shared" si="0"/>
        <v>44.7</v>
      </c>
      <c r="G9" s="13">
        <v>80</v>
      </c>
      <c r="H9" s="13">
        <f t="shared" si="1"/>
        <v>32</v>
      </c>
      <c r="I9" s="13">
        <f t="shared" si="2"/>
        <v>76.7</v>
      </c>
      <c r="J9" s="16">
        <v>2</v>
      </c>
      <c r="K9" s="10"/>
    </row>
    <row r="10" customHeight="1" spans="1:11">
      <c r="A10" s="10">
        <v>8</v>
      </c>
      <c r="B10" s="11" t="s">
        <v>19</v>
      </c>
      <c r="C10" s="11" t="str">
        <f>"202409080102"</f>
        <v>202409080102</v>
      </c>
      <c r="D10" s="11" t="s">
        <v>22</v>
      </c>
      <c r="E10" s="12">
        <v>79</v>
      </c>
      <c r="F10" s="13">
        <f t="shared" si="0"/>
        <v>47.4</v>
      </c>
      <c r="G10" s="13">
        <v>69</v>
      </c>
      <c r="H10" s="13">
        <f t="shared" si="1"/>
        <v>27.6</v>
      </c>
      <c r="I10" s="13">
        <f t="shared" si="2"/>
        <v>75</v>
      </c>
      <c r="J10" s="16">
        <v>3</v>
      </c>
      <c r="K10" s="10"/>
    </row>
  </sheetData>
  <mergeCells count="1">
    <mergeCell ref="A1:K1"/>
  </mergeCells>
  <conditionalFormatting sqref="D5">
    <cfRule type="duplicateValues" dxfId="0" priority="17"/>
  </conditionalFormatting>
  <conditionalFormatting sqref="D3:D4 D6:D10">
    <cfRule type="duplicateValues" dxfId="0" priority="18"/>
  </conditionalFormatting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爱『果叮』</cp:lastModifiedBy>
  <dcterms:created xsi:type="dcterms:W3CDTF">2024-07-24T02:45:00Z</dcterms:created>
  <dcterms:modified xsi:type="dcterms:W3CDTF">2024-10-14T07:23:37Z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0EAE1148BD5F4FB594E563A212069542_13</vt:lpwstr>
  </property>
  <property fmtid="{D5CDD505-2E9C-101B-9397-08002B2CF9AE}" pid="3" name="KSOProductBuildVer">
    <vt:lpwstr>2052-12.1.0.18276</vt:lpwstr>
  </property>
</Properties>
</file>